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년\2020년카페,행자부,국세청,세무서보고용\2020년카페,행자부,국세청,세무서보고용\홈페이지 보고용\카페 보고용\"/>
    </mc:Choice>
  </mc:AlternateContent>
  <bookViews>
    <workbookView xWindow="480" yWindow="120" windowWidth="20475" windowHeight="8055"/>
  </bookViews>
  <sheets>
    <sheet name="2020년기부금 모금액 및 활용실적명세서" sheetId="1" r:id="rId1"/>
    <sheet name="2020년기부금 지출명세서 (국내사업)" sheetId="2" r:id="rId2"/>
  </sheets>
  <calcPr calcId="152511"/>
</workbook>
</file>

<file path=xl/calcChain.xml><?xml version="1.0" encoding="utf-8"?>
<calcChain xmlns="http://schemas.openxmlformats.org/spreadsheetml/2006/main">
  <c r="G15" i="1" l="1"/>
  <c r="G16" i="1" s="1"/>
  <c r="G17" i="1" s="1"/>
  <c r="G18" i="1" s="1"/>
  <c r="G19" i="1" s="1"/>
  <c r="G20" i="1" s="1"/>
  <c r="G21" i="1" s="1"/>
  <c r="O14" i="1" s="1"/>
  <c r="O15" i="1" s="1"/>
  <c r="O16" i="1" s="1"/>
  <c r="O17" i="1" s="1"/>
  <c r="O18" i="1" s="1"/>
  <c r="G16" i="2" l="1"/>
  <c r="M19" i="1"/>
  <c r="L19" i="1"/>
  <c r="I4" i="2" l="1"/>
  <c r="I5" i="2"/>
  <c r="I6" i="2"/>
  <c r="M16" i="2" l="1"/>
  <c r="O20" i="1" l="1"/>
</calcChain>
</file>

<file path=xl/sharedStrings.xml><?xml version="1.0" encoding="utf-8"?>
<sst xmlns="http://schemas.openxmlformats.org/spreadsheetml/2006/main" count="117" uniqueCount="75">
  <si>
    <r>
      <t>■ 소득세법 시행규칙</t>
    </r>
    <r>
      <rPr>
        <sz val="8"/>
        <color rgb="FF000000"/>
        <rFont val="돋움"/>
        <family val="3"/>
        <charset val="129"/>
      </rPr>
      <t xml:space="preserve"> [</t>
    </r>
    <r>
      <rPr>
        <sz val="8"/>
        <color rgb="FF000000"/>
        <rFont val="맑은 고딕"/>
        <family val="3"/>
        <charset val="129"/>
        <scheme val="minor"/>
      </rPr>
      <t>별지 제</t>
    </r>
    <r>
      <rPr>
        <sz val="8"/>
        <color rgb="FF000000"/>
        <rFont val="돋움"/>
        <family val="3"/>
        <charset val="129"/>
      </rPr>
      <t>6</t>
    </r>
    <r>
      <rPr>
        <sz val="8"/>
        <color rgb="FF000000"/>
        <rFont val="맑은 고딕"/>
        <family val="3"/>
        <charset val="129"/>
        <scheme val="minor"/>
      </rPr>
      <t>호의</t>
    </r>
    <r>
      <rPr>
        <sz val="8"/>
        <color rgb="FF000000"/>
        <rFont val="돋움"/>
        <family val="3"/>
        <charset val="129"/>
      </rPr>
      <t>2</t>
    </r>
    <r>
      <rPr>
        <sz val="8"/>
        <color rgb="FF000000"/>
        <rFont val="맑은 고딕"/>
        <family val="3"/>
        <charset val="129"/>
        <scheme val="minor"/>
      </rPr>
      <t>서식</t>
    </r>
    <r>
      <rPr>
        <sz val="8"/>
        <color rgb="FF000000"/>
        <rFont val="돋움"/>
        <family val="3"/>
        <charset val="129"/>
      </rPr>
      <t xml:space="preserve">] </t>
    </r>
    <r>
      <rPr>
        <sz val="8"/>
        <color rgb="FF0000FF"/>
        <rFont val="돋움"/>
        <family val="3"/>
        <charset val="129"/>
      </rPr>
      <t>&lt;</t>
    </r>
    <r>
      <rPr>
        <sz val="8"/>
        <color rgb="FF0000FF"/>
        <rFont val="맑은 고딕"/>
        <family val="3"/>
        <charset val="129"/>
        <scheme val="minor"/>
      </rPr>
      <t xml:space="preserve">신설 </t>
    </r>
    <r>
      <rPr>
        <sz val="8"/>
        <color rgb="FF0000FF"/>
        <rFont val="돋움"/>
        <family val="3"/>
        <charset val="129"/>
      </rPr>
      <t>2014.3.14&gt;</t>
    </r>
  </si>
  <si>
    <t>기부금 모금액 및 활용실적 명세서</t>
  </si>
  <si>
    <t>월별</t>
  </si>
  <si>
    <t>수입</t>
  </si>
  <si>
    <t>지출</t>
  </si>
  <si>
    <t>잔액</t>
  </si>
  <si>
    <t>전기이월</t>
  </si>
  <si>
    <t>합계</t>
  </si>
  <si>
    <t>차기이월</t>
  </si>
  <si>
    <t>지출월</t>
  </si>
  <si>
    <t>지급목적</t>
  </si>
  <si>
    <t>지급건수</t>
  </si>
  <si>
    <t>대표 지급처명</t>
  </si>
  <si>
    <t>금액</t>
  </si>
  <si>
    <t>연도별</t>
  </si>
  <si>
    <t>수혜인원</t>
  </si>
  <si>
    <t>합 계</t>
  </si>
  <si>
    <t>국가명</t>
  </si>
  <si>
    <r>
      <t>210mm×297mm[</t>
    </r>
    <r>
      <rPr>
        <sz val="8"/>
        <color rgb="FF000000"/>
        <rFont val="맑은 고딕"/>
        <family val="3"/>
        <charset val="129"/>
        <scheme val="minor"/>
      </rPr>
      <t xml:space="preserve">백상지 </t>
    </r>
    <r>
      <rPr>
        <sz val="8"/>
        <color rgb="FF000000"/>
        <rFont val="돋움체"/>
        <family val="3"/>
        <charset val="129"/>
      </rPr>
      <t>80g/</t>
    </r>
    <r>
      <rPr>
        <sz val="8"/>
        <color rgb="FF000000"/>
        <rFont val="맑은 고딕"/>
        <family val="3"/>
        <charset val="129"/>
        <scheme val="minor"/>
      </rPr>
      <t xml:space="preserve">㎡ 또는 중질지 </t>
    </r>
    <r>
      <rPr>
        <sz val="8"/>
        <color rgb="FF000000"/>
        <rFont val="돋움체"/>
        <family val="3"/>
        <charset val="129"/>
      </rPr>
      <t>80g/</t>
    </r>
    <r>
      <rPr>
        <sz val="8"/>
        <color rgb="FF000000"/>
        <rFont val="맑은 고딕"/>
        <family val="3"/>
        <charset val="129"/>
        <scheme val="minor"/>
      </rPr>
      <t>㎡</t>
    </r>
    <r>
      <rPr>
        <sz val="8"/>
        <color rgb="FF000000"/>
        <rFont val="돋움체"/>
        <family val="3"/>
        <charset val="129"/>
      </rPr>
      <t>]</t>
    </r>
  </si>
  <si>
    <t>1월</t>
    <phoneticPr fontId="11" type="noConversion"/>
  </si>
  <si>
    <t>2월</t>
    <phoneticPr fontId="1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</si>
  <si>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</si>
  <si>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</si>
  <si>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</si>
  <si>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</si>
  <si>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</si>
  <si>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</si>
  <si>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</si>
  <si>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</si>
  <si>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</si>
  <si>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</si>
  <si>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11" type="noConversion"/>
  </si>
  <si>
    <t>(앞쪽)</t>
  </si>
  <si>
    <t>1. 기본사항</t>
  </si>
  <si>
    <t>⑤전자우편주소 ulsansindo1310@hanmail.net</t>
  </si>
  <si>
    <t>⑥ 사업연도 1971년 2월</t>
  </si>
  <si>
    <t>⑦ 전화번호 052)271-1310</t>
  </si>
  <si>
    <t>소재지 울산시 남구 화합로 120번길 1 (농민상회4층)</t>
  </si>
  <si>
    <r>
      <t xml:space="preserve">2. 기부금의 수입ㆍ지출 명세 </t>
    </r>
    <r>
      <rPr>
        <sz val="9"/>
        <color rgb="FF000000"/>
        <rFont val="맑은 고딕"/>
        <family val="3"/>
        <charset val="129"/>
        <scheme val="minor"/>
      </rPr>
      <t>(단위: 원)</t>
    </r>
  </si>
  <si>
    <t>1월</t>
  </si>
  <si>
    <t>2월</t>
  </si>
  <si>
    <r>
      <t xml:space="preserve">3. 기부금 지출 명세서(국내사업) </t>
    </r>
    <r>
      <rPr>
        <sz val="9"/>
        <color rgb="FF000000"/>
        <rFont val="맑은 고딕"/>
        <family val="3"/>
        <charset val="129"/>
        <scheme val="minor"/>
      </rPr>
      <t>(단위: 원)</t>
    </r>
  </si>
  <si>
    <t>(단체명/개인)</t>
  </si>
  <si>
    <r>
      <t xml:space="preserve">4. 기부금 지출 명세서 (국외사업) </t>
    </r>
    <r>
      <rPr>
        <sz val="9"/>
        <color rgb="FF000000"/>
        <rFont val="맑은 고딕"/>
        <family val="3"/>
        <charset val="129"/>
        <scheme val="minor"/>
      </rPr>
      <t>(단위: 원)</t>
    </r>
  </si>
  <si>
    <t>지급
건수</t>
    <phoneticPr fontId="11" type="noConversion"/>
  </si>
  <si>
    <t>별첨</t>
    <phoneticPr fontId="11" type="noConversion"/>
  </si>
  <si>
    <t>ㅡ</t>
    <phoneticPr fontId="11" type="noConversion"/>
  </si>
  <si>
    <t>ㅡ</t>
    <phoneticPr fontId="11" type="noConversion"/>
  </si>
  <si>
    <t>3월</t>
    <phoneticPr fontId="11" type="noConversion"/>
  </si>
  <si>
    <t>③ 대표자 이 병 호</t>
    <phoneticPr fontId="11" type="noConversion"/>
  </si>
  <si>
    <t>① 법인명 (사)울산광역시불교신도회</t>
    <phoneticPr fontId="11" type="noConversion"/>
  </si>
  <si>
    <r>
      <t xml:space="preserve">           </t>
    </r>
    <r>
      <rPr>
        <b/>
        <sz val="16"/>
        <color rgb="FF000000"/>
        <rFont val="굴림체"/>
        <family val="3"/>
        <charset val="129"/>
      </rPr>
      <t xml:space="preserve">  기부금 지출 명세서(국내사업) </t>
    </r>
    <r>
      <rPr>
        <sz val="16"/>
        <color rgb="FF000000"/>
        <rFont val="굴림체"/>
        <family val="3"/>
        <charset val="129"/>
      </rPr>
      <t>(단위: 원)</t>
    </r>
    <phoneticPr fontId="11" type="noConversion"/>
  </si>
  <si>
    <t>④ 기부단체구분  지정기부금단체</t>
    <phoneticPr fontId="11" type="noConversion"/>
  </si>
  <si>
    <t>⑧ 기부금지정연도 2019년 12월26일</t>
    <phoneticPr fontId="11" type="noConversion"/>
  </si>
  <si>
    <t>2019년신년광고료,적십자회비                  일반관리비 외</t>
    <phoneticPr fontId="11" type="noConversion"/>
  </si>
  <si>
    <t>불교신문사,              대한적십자회</t>
    <phoneticPr fontId="11" type="noConversion"/>
  </si>
  <si>
    <t>일반관리비 외</t>
    <phoneticPr fontId="11" type="noConversion"/>
  </si>
  <si>
    <t>불교합창제,일반괸리비 외</t>
    <phoneticPr fontId="11" type="noConversion"/>
  </si>
  <si>
    <t xml:space="preserve">일반관리비 외 </t>
    <phoneticPr fontId="11" type="noConversion"/>
  </si>
  <si>
    <t>일반관리비 외</t>
    <phoneticPr fontId="11" type="noConversion"/>
  </si>
  <si>
    <t>만등불사, 일반관리비 외</t>
    <phoneticPr fontId="11" type="noConversion"/>
  </si>
  <si>
    <t>만등불사,일반관리비</t>
    <phoneticPr fontId="11" type="noConversion"/>
  </si>
  <si>
    <t>만등불사,사찰방문,일반관리비 외</t>
    <phoneticPr fontId="11" type="noConversion"/>
  </si>
  <si>
    <t xml:space="preserve">만등불사,사찰방문, 일반관리비 외 </t>
    <phoneticPr fontId="11" type="noConversion"/>
  </si>
  <si>
    <t>통도사,만등불사</t>
    <phoneticPr fontId="11" type="noConversion"/>
  </si>
  <si>
    <t>도솔암,만등불사</t>
    <phoneticPr fontId="11" type="noConversion"/>
  </si>
  <si>
    <t>사찰방문, 일반관리비 외</t>
    <phoneticPr fontId="11" type="noConversion"/>
  </si>
  <si>
    <t>벽선암,만등불사</t>
    <phoneticPr fontId="11" type="noConversion"/>
  </si>
  <si>
    <t>일반관리비,만등불사 외</t>
    <phoneticPr fontId="11" type="noConversion"/>
  </si>
  <si>
    <t>만등불사,일반관리비</t>
    <phoneticPr fontId="11" type="noConversion"/>
  </si>
  <si>
    <t>일반관리비 외</t>
    <phoneticPr fontId="11" type="noConversion"/>
  </si>
  <si>
    <t>합창제,일반관리비</t>
    <phoneticPr fontId="11" type="noConversion"/>
  </si>
  <si>
    <t>불교합창제,일반관리비 외</t>
    <phoneticPr fontId="11" type="noConversion"/>
  </si>
  <si>
    <t>불교합창제,일반관리비외</t>
    <phoneticPr fontId="11" type="noConversion"/>
  </si>
  <si>
    <r>
      <t>②사업자등록번호</t>
    </r>
    <r>
      <rPr>
        <sz val="9"/>
        <color rgb="FF000000"/>
        <rFont val="맑은 고딕"/>
        <family val="3"/>
        <charset val="129"/>
        <scheme val="minor"/>
      </rPr>
      <t>(고유번호) 851-82-00063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</si>
</sst>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\(#,##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color rgb="FF000000"/>
      <name val="돋움"/>
      <family val="3"/>
      <charset val="129"/>
    </font>
    <font>
      <sz val="8"/>
      <color rgb="FF0000FF"/>
      <name val="돋움"/>
      <family val="3"/>
      <charset val="129"/>
    </font>
    <font>
      <sz val="8"/>
      <color rgb="FF0000FF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6"/>
      <color rgb="FF000000"/>
      <name val="굴림체"/>
      <family val="3"/>
      <charset val="129"/>
    </font>
    <font>
      <sz val="16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4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176" fontId="14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12" fillId="0" borderId="0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justify" vertical="center"/>
    </xf>
    <xf numFmtId="0" fontId="13" fillId="0" borderId="17" xfId="0" applyFont="1" applyBorder="1" applyAlignment="1">
      <alignment horizontal="justify" vertical="center"/>
    </xf>
    <xf numFmtId="0" fontId="13" fillId="0" borderId="18" xfId="0" applyFont="1" applyBorder="1" applyAlignment="1">
      <alignment horizontal="justify" vertical="center"/>
    </xf>
    <xf numFmtId="41" fontId="13" fillId="0" borderId="11" xfId="1" applyFont="1" applyBorder="1" applyAlignment="1">
      <alignment horizontal="right" vertical="center" wrapText="1"/>
    </xf>
    <xf numFmtId="41" fontId="13" fillId="0" borderId="12" xfId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justify" vertical="center"/>
    </xf>
    <xf numFmtId="41" fontId="13" fillId="0" borderId="1" xfId="1" applyFont="1" applyBorder="1" applyAlignment="1">
      <alignment horizontal="right" vertical="center" wrapText="1"/>
    </xf>
    <xf numFmtId="41" fontId="13" fillId="0" borderId="6" xfId="1" applyFont="1" applyBorder="1" applyAlignment="1">
      <alignment horizontal="right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8" xfId="0" applyFont="1" applyBorder="1" applyAlignment="1">
      <alignment horizontal="justify" vertical="center" wrapText="1"/>
    </xf>
    <xf numFmtId="41" fontId="15" fillId="0" borderId="8" xfId="1" applyFont="1" applyBorder="1" applyAlignment="1">
      <alignment horizontal="right" vertical="center" wrapText="1"/>
    </xf>
    <xf numFmtId="41" fontId="15" fillId="0" borderId="9" xfId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1" fontId="2" fillId="0" borderId="1" xfId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41" fontId="2" fillId="0" borderId="1" xfId="1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justify" vertical="center" wrapText="1"/>
    </xf>
    <xf numFmtId="0" fontId="9" fillId="0" borderId="23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justify" vertical="center" wrapText="1"/>
    </xf>
    <xf numFmtId="41" fontId="2" fillId="0" borderId="23" xfId="1" applyFont="1" applyBorder="1" applyAlignment="1">
      <alignment horizontal="justify" vertical="center" wrapText="1"/>
    </xf>
    <xf numFmtId="0" fontId="2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S24" sqref="S24"/>
    </sheetView>
  </sheetViews>
  <sheetFormatPr defaultRowHeight="16.5" x14ac:dyDescent="0.3"/>
  <cols>
    <col min="1" max="1" width="0.75" customWidth="1"/>
    <col min="2" max="2" width="6.5" customWidth="1"/>
    <col min="3" max="3" width="0.75" customWidth="1"/>
    <col min="5" max="5" width="0.5" customWidth="1"/>
    <col min="6" max="6" width="10.125" customWidth="1"/>
    <col min="8" max="8" width="2.25" customWidth="1"/>
    <col min="9" max="9" width="7.75" customWidth="1"/>
    <col min="10" max="10" width="2.625" hidden="1" customWidth="1"/>
    <col min="11" max="11" width="9" hidden="1" customWidth="1"/>
    <col min="12" max="12" width="10.375" customWidth="1"/>
    <col min="13" max="13" width="5.25" customWidth="1"/>
    <col min="14" max="14" width="5.75" customWidth="1"/>
    <col min="15" max="15" width="11" customWidth="1"/>
  </cols>
  <sheetData>
    <row r="1" spans="1:15" ht="6.75" customHeight="1" thickBot="1" x14ac:dyDescent="0.35">
      <c r="A1" s="6"/>
    </row>
    <row r="2" spans="1:15" x14ac:dyDescent="0.3">
      <c r="A2" s="6"/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1:15" ht="18.75" customHeight="1" x14ac:dyDescent="0.3">
      <c r="A3" s="6"/>
      <c r="B3" s="57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58"/>
    </row>
    <row r="4" spans="1:15" x14ac:dyDescent="0.3">
      <c r="A4" s="6"/>
      <c r="B4" s="59" t="s">
        <v>32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60"/>
    </row>
    <row r="5" spans="1:15" x14ac:dyDescent="0.3">
      <c r="A5" s="6"/>
      <c r="B5" s="61" t="s">
        <v>33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62"/>
    </row>
    <row r="6" spans="1:15" x14ac:dyDescent="0.3">
      <c r="A6" s="6"/>
      <c r="B6" s="63" t="s">
        <v>50</v>
      </c>
      <c r="C6" s="40"/>
      <c r="D6" s="40"/>
      <c r="E6" s="40"/>
      <c r="F6" s="40"/>
      <c r="G6" s="40"/>
      <c r="H6" s="40"/>
      <c r="I6" s="40"/>
      <c r="J6" s="40" t="s">
        <v>74</v>
      </c>
      <c r="K6" s="40"/>
      <c r="L6" s="40"/>
      <c r="M6" s="40"/>
      <c r="N6" s="40"/>
      <c r="O6" s="64"/>
    </row>
    <row r="7" spans="1:15" x14ac:dyDescent="0.3">
      <c r="A7" s="6"/>
      <c r="B7" s="63" t="s">
        <v>49</v>
      </c>
      <c r="C7" s="40"/>
      <c r="D7" s="40"/>
      <c r="E7" s="40"/>
      <c r="F7" s="40"/>
      <c r="G7" s="40"/>
      <c r="H7" s="40"/>
      <c r="I7" s="40"/>
      <c r="J7" s="40" t="s">
        <v>52</v>
      </c>
      <c r="K7" s="40"/>
      <c r="L7" s="40"/>
      <c r="M7" s="40"/>
      <c r="N7" s="40"/>
      <c r="O7" s="64"/>
    </row>
    <row r="8" spans="1:15" x14ac:dyDescent="0.3">
      <c r="A8" s="6"/>
      <c r="B8" s="63" t="s">
        <v>34</v>
      </c>
      <c r="C8" s="40"/>
      <c r="D8" s="40"/>
      <c r="E8" s="40"/>
      <c r="F8" s="40"/>
      <c r="G8" s="40"/>
      <c r="H8" s="40"/>
      <c r="I8" s="40"/>
      <c r="J8" s="40" t="s">
        <v>35</v>
      </c>
      <c r="K8" s="40"/>
      <c r="L8" s="40"/>
      <c r="M8" s="40"/>
      <c r="N8" s="40"/>
      <c r="O8" s="64"/>
    </row>
    <row r="9" spans="1:15" x14ac:dyDescent="0.3">
      <c r="A9" s="6"/>
      <c r="B9" s="63" t="s">
        <v>36</v>
      </c>
      <c r="C9" s="40"/>
      <c r="D9" s="40"/>
      <c r="E9" s="40"/>
      <c r="F9" s="40"/>
      <c r="G9" s="40"/>
      <c r="H9" s="40"/>
      <c r="I9" s="40"/>
      <c r="J9" s="40" t="s">
        <v>53</v>
      </c>
      <c r="K9" s="40"/>
      <c r="L9" s="40"/>
      <c r="M9" s="40"/>
      <c r="N9" s="40"/>
      <c r="O9" s="64"/>
    </row>
    <row r="10" spans="1:15" x14ac:dyDescent="0.3">
      <c r="A10" s="6"/>
      <c r="B10" s="63" t="s">
        <v>37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64"/>
    </row>
    <row r="11" spans="1:15" ht="9" customHeight="1" x14ac:dyDescent="0.3">
      <c r="A11" s="6"/>
      <c r="B11" s="63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64"/>
    </row>
    <row r="12" spans="1:15" x14ac:dyDescent="0.3">
      <c r="A12" s="6"/>
      <c r="B12" s="61" t="s">
        <v>38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62"/>
    </row>
    <row r="13" spans="1:15" ht="15" customHeight="1" x14ac:dyDescent="0.3">
      <c r="A13" s="6"/>
      <c r="B13" s="65" t="s">
        <v>2</v>
      </c>
      <c r="C13" s="41"/>
      <c r="D13" s="41" t="s">
        <v>3</v>
      </c>
      <c r="E13" s="41"/>
      <c r="F13" s="42" t="s">
        <v>4</v>
      </c>
      <c r="G13" s="41" t="s">
        <v>5</v>
      </c>
      <c r="H13" s="41"/>
      <c r="I13" s="41" t="s">
        <v>2</v>
      </c>
      <c r="J13" s="41"/>
      <c r="K13" s="41"/>
      <c r="L13" s="42" t="s">
        <v>3</v>
      </c>
      <c r="M13" s="41" t="s">
        <v>4</v>
      </c>
      <c r="N13" s="41"/>
      <c r="O13" s="66" t="s">
        <v>5</v>
      </c>
    </row>
    <row r="14" spans="1:15" ht="15" customHeight="1" x14ac:dyDescent="0.3">
      <c r="A14" s="6"/>
      <c r="B14" s="65" t="s">
        <v>6</v>
      </c>
      <c r="C14" s="41"/>
      <c r="D14" s="43" t="s">
        <v>47</v>
      </c>
      <c r="E14" s="43"/>
      <c r="F14" s="44" t="s">
        <v>47</v>
      </c>
      <c r="G14" s="45">
        <v>42013281</v>
      </c>
      <c r="H14" s="45"/>
      <c r="I14" s="41" t="s">
        <v>26</v>
      </c>
      <c r="J14" s="41"/>
      <c r="K14" s="41"/>
      <c r="L14" s="46">
        <v>1690000</v>
      </c>
      <c r="M14" s="43">
        <v>3418050</v>
      </c>
      <c r="N14" s="43"/>
      <c r="O14" s="67">
        <f>SUM(G21+L14-M14)</f>
        <v>47330892</v>
      </c>
    </row>
    <row r="15" spans="1:15" ht="15" customHeight="1" x14ac:dyDescent="0.3">
      <c r="A15" s="6"/>
      <c r="B15" s="65" t="s">
        <v>39</v>
      </c>
      <c r="C15" s="41"/>
      <c r="D15" s="43">
        <v>12590000</v>
      </c>
      <c r="E15" s="43"/>
      <c r="F15" s="46">
        <v>6386552</v>
      </c>
      <c r="G15" s="43">
        <f t="shared" ref="G15:G21" si="0">SUM(G14+D15-F15)</f>
        <v>48216729</v>
      </c>
      <c r="H15" s="47"/>
      <c r="I15" s="41" t="s">
        <v>27</v>
      </c>
      <c r="J15" s="41"/>
      <c r="K15" s="41"/>
      <c r="L15" s="46">
        <v>650000</v>
      </c>
      <c r="M15" s="43">
        <v>2465370</v>
      </c>
      <c r="N15" s="43"/>
      <c r="O15" s="67">
        <f>SUM(O14+L15-M15)</f>
        <v>45515522</v>
      </c>
    </row>
    <row r="16" spans="1:15" ht="15" customHeight="1" x14ac:dyDescent="0.3">
      <c r="A16" s="6"/>
      <c r="B16" s="65" t="s">
        <v>40</v>
      </c>
      <c r="C16" s="41"/>
      <c r="D16" s="43">
        <v>1270000</v>
      </c>
      <c r="E16" s="43"/>
      <c r="F16" s="46">
        <v>3101220</v>
      </c>
      <c r="G16" s="43">
        <f t="shared" si="0"/>
        <v>46385509</v>
      </c>
      <c r="H16" s="47"/>
      <c r="I16" s="41" t="s">
        <v>28</v>
      </c>
      <c r="J16" s="41"/>
      <c r="K16" s="41"/>
      <c r="L16" s="46">
        <v>27650000</v>
      </c>
      <c r="M16" s="43">
        <v>3273000</v>
      </c>
      <c r="N16" s="43"/>
      <c r="O16" s="67">
        <f>SUM(O15+L16-M16)</f>
        <v>69892522</v>
      </c>
    </row>
    <row r="17" spans="1:15" ht="15" customHeight="1" x14ac:dyDescent="0.3">
      <c r="A17" s="6"/>
      <c r="B17" s="65" t="s">
        <v>21</v>
      </c>
      <c r="C17" s="41"/>
      <c r="D17" s="43">
        <v>6980000</v>
      </c>
      <c r="E17" s="43"/>
      <c r="F17" s="46">
        <v>2612640</v>
      </c>
      <c r="G17" s="43">
        <f t="shared" si="0"/>
        <v>50752869</v>
      </c>
      <c r="H17" s="47"/>
      <c r="I17" s="41" t="s">
        <v>29</v>
      </c>
      <c r="J17" s="41"/>
      <c r="K17" s="41"/>
      <c r="L17" s="46">
        <v>4152852</v>
      </c>
      <c r="M17" s="43">
        <v>5812670</v>
      </c>
      <c r="N17" s="43"/>
      <c r="O17" s="67">
        <f>SUM(O16+L17-M17)</f>
        <v>68232704</v>
      </c>
    </row>
    <row r="18" spans="1:15" ht="15" customHeight="1" x14ac:dyDescent="0.3">
      <c r="A18" s="6"/>
      <c r="B18" s="65" t="s">
        <v>22</v>
      </c>
      <c r="C18" s="41"/>
      <c r="D18" s="43">
        <v>18790000</v>
      </c>
      <c r="E18" s="43"/>
      <c r="F18" s="46">
        <v>2690930</v>
      </c>
      <c r="G18" s="43">
        <f t="shared" si="0"/>
        <v>66851939</v>
      </c>
      <c r="H18" s="47"/>
      <c r="I18" s="41" t="s">
        <v>30</v>
      </c>
      <c r="J18" s="41"/>
      <c r="K18" s="41"/>
      <c r="L18" s="46">
        <v>35928349</v>
      </c>
      <c r="M18" s="43">
        <v>32726459</v>
      </c>
      <c r="N18" s="43"/>
      <c r="O18" s="67">
        <f>SUM(O17+L18-M18)</f>
        <v>71434594</v>
      </c>
    </row>
    <row r="19" spans="1:15" ht="15" customHeight="1" x14ac:dyDescent="0.3">
      <c r="A19" s="6"/>
      <c r="B19" s="65" t="s">
        <v>23</v>
      </c>
      <c r="C19" s="41"/>
      <c r="D19" s="43">
        <v>38342554</v>
      </c>
      <c r="E19" s="43"/>
      <c r="F19" s="46">
        <v>23609058</v>
      </c>
      <c r="G19" s="43">
        <f t="shared" si="0"/>
        <v>81585435</v>
      </c>
      <c r="H19" s="47"/>
      <c r="I19" s="41" t="s">
        <v>7</v>
      </c>
      <c r="J19" s="41"/>
      <c r="K19" s="41"/>
      <c r="L19" s="46">
        <f>SUM(D15+D16+D17+D18+D19+D20+D21+L14+L15+L16+L17+L18)</f>
        <v>150993962</v>
      </c>
      <c r="M19" s="43">
        <f>SUM(F15+F16+F17+F18+F19+F20+F21+M14+M15+M16+M17+M18)</f>
        <v>121572649</v>
      </c>
      <c r="N19" s="43"/>
      <c r="O19" s="67"/>
    </row>
    <row r="20" spans="1:15" ht="15" customHeight="1" x14ac:dyDescent="0.3">
      <c r="A20" s="6"/>
      <c r="B20" s="65" t="s">
        <v>24</v>
      </c>
      <c r="C20" s="41"/>
      <c r="D20" s="43">
        <v>1560207</v>
      </c>
      <c r="E20" s="43"/>
      <c r="F20" s="46">
        <v>29900260</v>
      </c>
      <c r="G20" s="43">
        <f t="shared" si="0"/>
        <v>53245382</v>
      </c>
      <c r="H20" s="47"/>
      <c r="I20" s="41" t="s">
        <v>8</v>
      </c>
      <c r="J20" s="41"/>
      <c r="K20" s="41"/>
      <c r="L20" s="43" t="s">
        <v>46</v>
      </c>
      <c r="M20" s="47" t="s">
        <v>47</v>
      </c>
      <c r="N20" s="47"/>
      <c r="O20" s="68">
        <f>SUM(O18)</f>
        <v>71434594</v>
      </c>
    </row>
    <row r="21" spans="1:15" ht="15" customHeight="1" x14ac:dyDescent="0.3">
      <c r="A21" s="6"/>
      <c r="B21" s="65" t="s">
        <v>25</v>
      </c>
      <c r="C21" s="41"/>
      <c r="D21" s="43">
        <v>1390000</v>
      </c>
      <c r="E21" s="43"/>
      <c r="F21" s="46">
        <v>5576440</v>
      </c>
      <c r="G21" s="43">
        <f t="shared" si="0"/>
        <v>49058942</v>
      </c>
      <c r="H21" s="47"/>
      <c r="I21" s="41"/>
      <c r="J21" s="41"/>
      <c r="K21" s="41"/>
      <c r="L21" s="47"/>
      <c r="M21" s="47"/>
      <c r="N21" s="47"/>
      <c r="O21" s="69"/>
    </row>
    <row r="22" spans="1:15" ht="15" customHeight="1" x14ac:dyDescent="0.3">
      <c r="A22" s="6"/>
      <c r="B22" s="63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64"/>
    </row>
    <row r="23" spans="1:15" ht="15" customHeight="1" x14ac:dyDescent="0.3">
      <c r="A23" s="6"/>
      <c r="B23" s="61" t="s">
        <v>41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62"/>
    </row>
    <row r="24" spans="1:15" x14ac:dyDescent="0.3">
      <c r="A24" s="6"/>
      <c r="B24" s="65" t="s">
        <v>9</v>
      </c>
      <c r="C24" s="41"/>
      <c r="D24" s="41" t="s">
        <v>10</v>
      </c>
      <c r="E24" s="41"/>
      <c r="F24" s="41"/>
      <c r="G24" s="41"/>
      <c r="H24" s="41" t="s">
        <v>11</v>
      </c>
      <c r="I24" s="41"/>
      <c r="J24" s="41"/>
      <c r="K24" s="41" t="s">
        <v>12</v>
      </c>
      <c r="L24" s="41"/>
      <c r="M24" s="41"/>
      <c r="N24" s="41" t="s">
        <v>13</v>
      </c>
      <c r="O24" s="70"/>
    </row>
    <row r="25" spans="1:15" ht="10.5" customHeight="1" x14ac:dyDescent="0.3">
      <c r="A25" s="6"/>
      <c r="B25" s="65"/>
      <c r="C25" s="41"/>
      <c r="D25" s="41"/>
      <c r="E25" s="41"/>
      <c r="F25" s="41"/>
      <c r="G25" s="41"/>
      <c r="H25" s="41"/>
      <c r="I25" s="41"/>
      <c r="J25" s="41"/>
      <c r="K25" s="41" t="s">
        <v>42</v>
      </c>
      <c r="L25" s="41"/>
      <c r="M25" s="41"/>
      <c r="N25" s="41"/>
      <c r="O25" s="70"/>
    </row>
    <row r="26" spans="1:15" ht="15" customHeight="1" x14ac:dyDescent="0.3">
      <c r="A26" s="6"/>
      <c r="B26" s="71"/>
      <c r="C26" s="48"/>
      <c r="D26" s="49"/>
      <c r="E26" s="49"/>
      <c r="F26" s="49"/>
      <c r="G26" s="49"/>
      <c r="H26" s="50"/>
      <c r="I26" s="50"/>
      <c r="J26" s="50"/>
      <c r="K26" s="50"/>
      <c r="L26" s="50"/>
      <c r="M26" s="50"/>
      <c r="N26" s="50"/>
      <c r="O26" s="72"/>
    </row>
    <row r="27" spans="1:15" ht="15" customHeight="1" x14ac:dyDescent="0.3">
      <c r="A27" s="6"/>
      <c r="B27" s="71"/>
      <c r="C27" s="48"/>
      <c r="D27" s="49" t="s">
        <v>45</v>
      </c>
      <c r="E27" s="49"/>
      <c r="F27" s="49"/>
      <c r="G27" s="49"/>
      <c r="H27" s="50"/>
      <c r="I27" s="50"/>
      <c r="J27" s="50"/>
      <c r="K27" s="50"/>
      <c r="L27" s="50"/>
      <c r="M27" s="50"/>
      <c r="N27" s="50"/>
      <c r="O27" s="72"/>
    </row>
    <row r="28" spans="1:15" ht="15" customHeight="1" x14ac:dyDescent="0.3">
      <c r="A28" s="6"/>
      <c r="B28" s="71"/>
      <c r="C28" s="48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72"/>
    </row>
    <row r="29" spans="1:15" ht="15" customHeight="1" x14ac:dyDescent="0.3">
      <c r="A29" s="6"/>
      <c r="B29" s="71"/>
      <c r="C29" s="48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72"/>
    </row>
    <row r="30" spans="1:15" ht="15" customHeight="1" x14ac:dyDescent="0.3">
      <c r="A30" s="6"/>
      <c r="B30" s="65" t="s">
        <v>14</v>
      </c>
      <c r="C30" s="41"/>
      <c r="D30" s="41" t="s">
        <v>10</v>
      </c>
      <c r="E30" s="41"/>
      <c r="F30" s="41"/>
      <c r="G30" s="41"/>
      <c r="H30" s="41" t="s">
        <v>15</v>
      </c>
      <c r="I30" s="41"/>
      <c r="J30" s="41"/>
      <c r="K30" s="41" t="s">
        <v>12</v>
      </c>
      <c r="L30" s="41"/>
      <c r="M30" s="41"/>
      <c r="N30" s="41" t="s">
        <v>13</v>
      </c>
      <c r="O30" s="70"/>
    </row>
    <row r="31" spans="1:15" ht="15" customHeight="1" x14ac:dyDescent="0.3">
      <c r="A31" s="6"/>
      <c r="B31" s="65"/>
      <c r="C31" s="41"/>
      <c r="D31" s="41"/>
      <c r="E31" s="41"/>
      <c r="F31" s="41"/>
      <c r="G31" s="41"/>
      <c r="H31" s="41"/>
      <c r="I31" s="41"/>
      <c r="J31" s="41"/>
      <c r="K31" s="41" t="s">
        <v>42</v>
      </c>
      <c r="L31" s="41"/>
      <c r="M31" s="41"/>
      <c r="N31" s="41"/>
      <c r="O31" s="70"/>
    </row>
    <row r="32" spans="1:15" ht="15" customHeight="1" x14ac:dyDescent="0.3">
      <c r="A32" s="6"/>
      <c r="B32" s="65"/>
      <c r="C32" s="41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51"/>
      <c r="O32" s="73"/>
    </row>
    <row r="33" spans="1:15" ht="15" customHeight="1" x14ac:dyDescent="0.3">
      <c r="A33" s="6"/>
      <c r="B33" s="65"/>
      <c r="C33" s="4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64"/>
    </row>
    <row r="34" spans="1:15" x14ac:dyDescent="0.3">
      <c r="A34" s="6"/>
      <c r="B34" s="65" t="s">
        <v>16</v>
      </c>
      <c r="C34" s="41"/>
      <c r="D34" s="52"/>
      <c r="E34" s="52"/>
      <c r="F34" s="52"/>
      <c r="G34" s="52"/>
      <c r="H34" s="40"/>
      <c r="I34" s="40"/>
      <c r="J34" s="40"/>
      <c r="K34" s="52"/>
      <c r="L34" s="52"/>
      <c r="M34" s="52"/>
      <c r="N34" s="40"/>
      <c r="O34" s="64"/>
    </row>
    <row r="35" spans="1:15" x14ac:dyDescent="0.3">
      <c r="A35" s="6"/>
      <c r="B35" s="63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64"/>
    </row>
    <row r="36" spans="1:15" x14ac:dyDescent="0.3">
      <c r="A36" s="6"/>
      <c r="B36" s="61" t="s">
        <v>43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62"/>
    </row>
    <row r="37" spans="1:15" ht="15" customHeight="1" x14ac:dyDescent="0.3">
      <c r="A37" s="6"/>
      <c r="B37" s="65" t="s">
        <v>9</v>
      </c>
      <c r="C37" s="41" t="s">
        <v>17</v>
      </c>
      <c r="D37" s="41"/>
      <c r="E37" s="41" t="s">
        <v>10</v>
      </c>
      <c r="F37" s="41"/>
      <c r="G37" s="41"/>
      <c r="H37" s="41" t="s">
        <v>11</v>
      </c>
      <c r="I37" s="41"/>
      <c r="J37" s="41"/>
      <c r="K37" s="41" t="s">
        <v>12</v>
      </c>
      <c r="L37" s="41"/>
      <c r="M37" s="41"/>
      <c r="N37" s="41" t="s">
        <v>13</v>
      </c>
      <c r="O37" s="70"/>
    </row>
    <row r="38" spans="1:15" ht="15" customHeight="1" x14ac:dyDescent="0.3">
      <c r="A38" s="6"/>
      <c r="B38" s="65"/>
      <c r="C38" s="41"/>
      <c r="D38" s="41"/>
      <c r="E38" s="41"/>
      <c r="F38" s="41"/>
      <c r="G38" s="41"/>
      <c r="H38" s="41"/>
      <c r="I38" s="41"/>
      <c r="J38" s="41"/>
      <c r="K38" s="41" t="s">
        <v>42</v>
      </c>
      <c r="L38" s="41"/>
      <c r="M38" s="41"/>
      <c r="N38" s="41"/>
      <c r="O38" s="70"/>
    </row>
    <row r="39" spans="1:15" ht="15" customHeight="1" x14ac:dyDescent="0.3">
      <c r="A39" s="6"/>
      <c r="B39" s="74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70"/>
    </row>
    <row r="40" spans="1:15" ht="15" customHeight="1" x14ac:dyDescent="0.3">
      <c r="A40" s="6"/>
      <c r="B40" s="74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70"/>
    </row>
    <row r="41" spans="1:15" ht="15" customHeight="1" x14ac:dyDescent="0.3">
      <c r="A41" s="6"/>
      <c r="B41" s="74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70"/>
    </row>
    <row r="42" spans="1:15" ht="15" customHeight="1" x14ac:dyDescent="0.3">
      <c r="A42" s="6"/>
      <c r="B42" s="74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70"/>
    </row>
    <row r="43" spans="1:15" ht="15" customHeight="1" x14ac:dyDescent="0.3">
      <c r="A43" s="6"/>
      <c r="B43" s="65" t="s">
        <v>14</v>
      </c>
      <c r="C43" s="41" t="s">
        <v>17</v>
      </c>
      <c r="D43" s="41"/>
      <c r="E43" s="41" t="s">
        <v>10</v>
      </c>
      <c r="F43" s="41"/>
      <c r="G43" s="41"/>
      <c r="H43" s="41" t="s">
        <v>15</v>
      </c>
      <c r="I43" s="41"/>
      <c r="J43" s="41"/>
      <c r="K43" s="41" t="s">
        <v>12</v>
      </c>
      <c r="L43" s="41"/>
      <c r="M43" s="41"/>
      <c r="N43" s="41" t="s">
        <v>13</v>
      </c>
      <c r="O43" s="70"/>
    </row>
    <row r="44" spans="1:15" ht="15" customHeight="1" x14ac:dyDescent="0.3">
      <c r="A44" s="6"/>
      <c r="B44" s="65"/>
      <c r="C44" s="41"/>
      <c r="D44" s="41"/>
      <c r="E44" s="41"/>
      <c r="F44" s="41"/>
      <c r="G44" s="41"/>
      <c r="H44" s="41"/>
      <c r="I44" s="41"/>
      <c r="J44" s="41"/>
      <c r="K44" s="41" t="s">
        <v>42</v>
      </c>
      <c r="L44" s="41"/>
      <c r="M44" s="41"/>
      <c r="N44" s="41"/>
      <c r="O44" s="70"/>
    </row>
    <row r="45" spans="1:15" ht="15" customHeight="1" x14ac:dyDescent="0.3">
      <c r="A45" s="6"/>
      <c r="B45" s="65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70"/>
    </row>
    <row r="46" spans="1:15" ht="15" customHeight="1" x14ac:dyDescent="0.3">
      <c r="A46" s="6"/>
      <c r="B46" s="65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70"/>
    </row>
    <row r="47" spans="1:15" ht="15" customHeight="1" x14ac:dyDescent="0.3">
      <c r="A47" s="6"/>
      <c r="B47" s="74" t="s">
        <v>16</v>
      </c>
      <c r="C47" s="53"/>
      <c r="D47" s="53"/>
      <c r="E47" s="53"/>
      <c r="F47" s="53"/>
      <c r="G47" s="53"/>
      <c r="H47" s="41"/>
      <c r="I47" s="41"/>
      <c r="J47" s="41"/>
      <c r="K47" s="53"/>
      <c r="L47" s="53"/>
      <c r="M47" s="53"/>
      <c r="N47" s="41"/>
      <c r="O47" s="70"/>
    </row>
    <row r="48" spans="1:15" ht="15" customHeight="1" thickBot="1" x14ac:dyDescent="0.35">
      <c r="A48" s="6"/>
      <c r="B48" s="75" t="s">
        <v>18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7"/>
    </row>
  </sheetData>
  <mergeCells count="156">
    <mergeCell ref="B48:O48"/>
    <mergeCell ref="B26:C29"/>
    <mergeCell ref="K46:M46"/>
    <mergeCell ref="N46:O46"/>
    <mergeCell ref="C47:G47"/>
    <mergeCell ref="H47:J47"/>
    <mergeCell ref="K47:M47"/>
    <mergeCell ref="N47:O47"/>
    <mergeCell ref="N43:O44"/>
    <mergeCell ref="B45:B46"/>
    <mergeCell ref="C45:D45"/>
    <mergeCell ref="E45:G45"/>
    <mergeCell ref="H45:J45"/>
    <mergeCell ref="K45:M45"/>
    <mergeCell ref="N45:O45"/>
    <mergeCell ref="C46:D46"/>
    <mergeCell ref="E46:G46"/>
    <mergeCell ref="H46:J46"/>
    <mergeCell ref="B43:B44"/>
    <mergeCell ref="C43:D44"/>
    <mergeCell ref="E43:G44"/>
    <mergeCell ref="H43:J44"/>
    <mergeCell ref="K43:M43"/>
    <mergeCell ref="K44:M44"/>
    <mergeCell ref="C41:D41"/>
    <mergeCell ref="E41:G41"/>
    <mergeCell ref="H41:J41"/>
    <mergeCell ref="K41:M41"/>
    <mergeCell ref="N41:O41"/>
    <mergeCell ref="C42:D42"/>
    <mergeCell ref="E42:G42"/>
    <mergeCell ref="H42:J42"/>
    <mergeCell ref="K42:M42"/>
    <mergeCell ref="N42:O42"/>
    <mergeCell ref="C39:D39"/>
    <mergeCell ref="E39:G39"/>
    <mergeCell ref="H39:J39"/>
    <mergeCell ref="K39:M39"/>
    <mergeCell ref="N39:O39"/>
    <mergeCell ref="C40:D40"/>
    <mergeCell ref="E40:G40"/>
    <mergeCell ref="H40:J40"/>
    <mergeCell ref="K40:M40"/>
    <mergeCell ref="N40:O40"/>
    <mergeCell ref="B36:O36"/>
    <mergeCell ref="B37:B38"/>
    <mergeCell ref="C37:D38"/>
    <mergeCell ref="E37:G38"/>
    <mergeCell ref="H37:J38"/>
    <mergeCell ref="K37:M37"/>
    <mergeCell ref="K38:M38"/>
    <mergeCell ref="N37:O38"/>
    <mergeCell ref="B34:C34"/>
    <mergeCell ref="D34:G34"/>
    <mergeCell ref="H34:J34"/>
    <mergeCell ref="K34:M34"/>
    <mergeCell ref="N34:O34"/>
    <mergeCell ref="B35:O35"/>
    <mergeCell ref="B32:C33"/>
    <mergeCell ref="D32:G32"/>
    <mergeCell ref="N32:O32"/>
    <mergeCell ref="D33:G33"/>
    <mergeCell ref="H33:J33"/>
    <mergeCell ref="K33:M33"/>
    <mergeCell ref="N33:O33"/>
    <mergeCell ref="H32:M32"/>
    <mergeCell ref="B30:C31"/>
    <mergeCell ref="D30:G31"/>
    <mergeCell ref="H30:J31"/>
    <mergeCell ref="K30:M30"/>
    <mergeCell ref="K31:M31"/>
    <mergeCell ref="N30:O31"/>
    <mergeCell ref="D28:G28"/>
    <mergeCell ref="H28:J28"/>
    <mergeCell ref="K28:M28"/>
    <mergeCell ref="N28:O28"/>
    <mergeCell ref="D29:G29"/>
    <mergeCell ref="H29:J29"/>
    <mergeCell ref="K29:M29"/>
    <mergeCell ref="N29:O29"/>
    <mergeCell ref="D26:G26"/>
    <mergeCell ref="H26:J26"/>
    <mergeCell ref="K26:M26"/>
    <mergeCell ref="N26:O26"/>
    <mergeCell ref="D27:G27"/>
    <mergeCell ref="H27:J27"/>
    <mergeCell ref="K27:M27"/>
    <mergeCell ref="N27:O27"/>
    <mergeCell ref="B24:C25"/>
    <mergeCell ref="D24:G25"/>
    <mergeCell ref="H24:J25"/>
    <mergeCell ref="K24:M24"/>
    <mergeCell ref="K25:M25"/>
    <mergeCell ref="N24:O25"/>
    <mergeCell ref="O20:O21"/>
    <mergeCell ref="B21:C21"/>
    <mergeCell ref="D21:E21"/>
    <mergeCell ref="G21:H21"/>
    <mergeCell ref="B22:O22"/>
    <mergeCell ref="B23:O23"/>
    <mergeCell ref="B20:C20"/>
    <mergeCell ref="D20:E20"/>
    <mergeCell ref="G20:H20"/>
    <mergeCell ref="I20:K21"/>
    <mergeCell ref="L20:L21"/>
    <mergeCell ref="M20:N21"/>
    <mergeCell ref="B18:C18"/>
    <mergeCell ref="D18:E18"/>
    <mergeCell ref="G18:H18"/>
    <mergeCell ref="I18:K18"/>
    <mergeCell ref="M18:N18"/>
    <mergeCell ref="B19:C19"/>
    <mergeCell ref="D19:E19"/>
    <mergeCell ref="G19:H19"/>
    <mergeCell ref="I19:K19"/>
    <mergeCell ref="M19:N19"/>
    <mergeCell ref="B16:C16"/>
    <mergeCell ref="D16:E16"/>
    <mergeCell ref="G16:H16"/>
    <mergeCell ref="I16:K16"/>
    <mergeCell ref="M16:N16"/>
    <mergeCell ref="B17:C17"/>
    <mergeCell ref="D17:E17"/>
    <mergeCell ref="G17:H17"/>
    <mergeCell ref="I17:K17"/>
    <mergeCell ref="M17:N17"/>
    <mergeCell ref="B14:C14"/>
    <mergeCell ref="D14:E14"/>
    <mergeCell ref="G14:H14"/>
    <mergeCell ref="I14:K14"/>
    <mergeCell ref="M14:N14"/>
    <mergeCell ref="B15:C15"/>
    <mergeCell ref="D15:E15"/>
    <mergeCell ref="G15:H15"/>
    <mergeCell ref="I15:K15"/>
    <mergeCell ref="M15:N15"/>
    <mergeCell ref="B13:C13"/>
    <mergeCell ref="D13:E13"/>
    <mergeCell ref="G13:H13"/>
    <mergeCell ref="I13:K13"/>
    <mergeCell ref="M13:N13"/>
    <mergeCell ref="B7:I7"/>
    <mergeCell ref="J7:O7"/>
    <mergeCell ref="B8:I8"/>
    <mergeCell ref="J8:O8"/>
    <mergeCell ref="B9:I9"/>
    <mergeCell ref="J9:O9"/>
    <mergeCell ref="B2:O2"/>
    <mergeCell ref="B3:O3"/>
    <mergeCell ref="B4:O4"/>
    <mergeCell ref="B5:O5"/>
    <mergeCell ref="B6:I6"/>
    <mergeCell ref="J6:O6"/>
    <mergeCell ref="B10:O10"/>
    <mergeCell ref="B11:O11"/>
    <mergeCell ref="B12:O12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S11" sqref="S11"/>
    </sheetView>
  </sheetViews>
  <sheetFormatPr defaultRowHeight="16.5" x14ac:dyDescent="0.3"/>
  <cols>
    <col min="1" max="1" width="6.125" customWidth="1"/>
    <col min="2" max="2" width="0.625" customWidth="1"/>
    <col min="6" max="6" width="4.75" customWidth="1"/>
    <col min="7" max="7" width="6.5" customWidth="1"/>
    <col min="8" max="8" width="4" hidden="1" customWidth="1"/>
    <col min="9" max="9" width="0.625" hidden="1" customWidth="1"/>
    <col min="11" max="11" width="8.5" customWidth="1"/>
    <col min="12" max="12" width="3.875" hidden="1" customWidth="1"/>
    <col min="13" max="13" width="2.375" customWidth="1"/>
    <col min="14" max="14" width="12.625" style="5" customWidth="1"/>
  </cols>
  <sheetData>
    <row r="1" spans="1:14" ht="91.5" customHeight="1" thickBot="1" x14ac:dyDescent="0.3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2.5" customHeight="1" thickTop="1" x14ac:dyDescent="0.3">
      <c r="A2" s="8" t="s">
        <v>9</v>
      </c>
      <c r="B2" s="9"/>
      <c r="C2" s="9" t="s">
        <v>10</v>
      </c>
      <c r="D2" s="9"/>
      <c r="E2" s="9"/>
      <c r="F2" s="9"/>
      <c r="G2" s="9" t="s">
        <v>44</v>
      </c>
      <c r="H2" s="9"/>
      <c r="I2" s="9"/>
      <c r="J2" s="9" t="s">
        <v>12</v>
      </c>
      <c r="K2" s="9"/>
      <c r="L2" s="9"/>
      <c r="M2" s="9" t="s">
        <v>13</v>
      </c>
      <c r="N2" s="12"/>
    </row>
    <row r="3" spans="1:14" ht="22.5" customHeight="1" thickBot="1" x14ac:dyDescent="0.35">
      <c r="A3" s="10"/>
      <c r="B3" s="11"/>
      <c r="C3" s="11"/>
      <c r="D3" s="11"/>
      <c r="E3" s="11"/>
      <c r="F3" s="11"/>
      <c r="G3" s="11"/>
      <c r="H3" s="11"/>
      <c r="I3" s="11"/>
      <c r="J3" s="11" t="s">
        <v>42</v>
      </c>
      <c r="K3" s="11"/>
      <c r="L3" s="11"/>
      <c r="M3" s="11"/>
      <c r="N3" s="13"/>
    </row>
    <row r="4" spans="1:14" ht="40.5" customHeight="1" thickTop="1" x14ac:dyDescent="0.3">
      <c r="A4" s="14" t="s">
        <v>19</v>
      </c>
      <c r="B4" s="15"/>
      <c r="C4" s="16" t="s">
        <v>54</v>
      </c>
      <c r="D4" s="17"/>
      <c r="E4" s="17"/>
      <c r="F4" s="18"/>
      <c r="G4" s="1">
        <v>35</v>
      </c>
      <c r="H4" s="1"/>
      <c r="I4" s="1">
        <f>SUM(G4:H4)</f>
        <v>35</v>
      </c>
      <c r="J4" s="20" t="s">
        <v>55</v>
      </c>
      <c r="K4" s="21"/>
      <c r="L4" s="22"/>
      <c r="M4" s="23">
        <v>6386552</v>
      </c>
      <c r="N4" s="24"/>
    </row>
    <row r="5" spans="1:14" ht="40.5" customHeight="1" x14ac:dyDescent="0.3">
      <c r="A5" s="25" t="s">
        <v>20</v>
      </c>
      <c r="B5" s="19"/>
      <c r="C5" s="26" t="s">
        <v>58</v>
      </c>
      <c r="D5" s="26"/>
      <c r="E5" s="26"/>
      <c r="F5" s="26"/>
      <c r="G5" s="2">
        <v>21</v>
      </c>
      <c r="H5" s="2"/>
      <c r="I5" s="2">
        <f>SUM(G5:H5)</f>
        <v>21</v>
      </c>
      <c r="J5" s="27" t="s">
        <v>59</v>
      </c>
      <c r="K5" s="27"/>
      <c r="L5" s="27"/>
      <c r="M5" s="28">
        <v>3101220</v>
      </c>
      <c r="N5" s="29"/>
    </row>
    <row r="6" spans="1:14" ht="40.5" customHeight="1" x14ac:dyDescent="0.3">
      <c r="A6" s="25" t="s">
        <v>48</v>
      </c>
      <c r="B6" s="19"/>
      <c r="C6" s="26" t="s">
        <v>58</v>
      </c>
      <c r="D6" s="26"/>
      <c r="E6" s="26"/>
      <c r="F6" s="26"/>
      <c r="G6" s="2">
        <v>17</v>
      </c>
      <c r="H6" s="2"/>
      <c r="I6" s="2">
        <f>SUM(G6:H6)</f>
        <v>17</v>
      </c>
      <c r="J6" s="30" t="s">
        <v>59</v>
      </c>
      <c r="K6" s="30"/>
      <c r="L6" s="30"/>
      <c r="M6" s="28">
        <v>2612640</v>
      </c>
      <c r="N6" s="29"/>
    </row>
    <row r="7" spans="1:14" ht="40.5" customHeight="1" x14ac:dyDescent="0.3">
      <c r="A7" s="25" t="s">
        <v>22</v>
      </c>
      <c r="B7" s="19"/>
      <c r="C7" s="31" t="s">
        <v>60</v>
      </c>
      <c r="D7" s="32"/>
      <c r="E7" s="32"/>
      <c r="F7" s="33"/>
      <c r="G7" s="19">
        <v>18</v>
      </c>
      <c r="H7" s="19"/>
      <c r="I7" s="19"/>
      <c r="J7" s="30" t="s">
        <v>61</v>
      </c>
      <c r="K7" s="30"/>
      <c r="L7" s="30"/>
      <c r="M7" s="28">
        <v>2690930</v>
      </c>
      <c r="N7" s="29"/>
    </row>
    <row r="8" spans="1:14" ht="40.5" customHeight="1" x14ac:dyDescent="0.3">
      <c r="A8" s="25" t="s">
        <v>23</v>
      </c>
      <c r="B8" s="19"/>
      <c r="C8" s="26" t="s">
        <v>63</v>
      </c>
      <c r="D8" s="26"/>
      <c r="E8" s="26"/>
      <c r="F8" s="26"/>
      <c r="G8" s="19">
        <v>45</v>
      </c>
      <c r="H8" s="19"/>
      <c r="I8" s="19"/>
      <c r="J8" s="30" t="s">
        <v>64</v>
      </c>
      <c r="K8" s="30"/>
      <c r="L8" s="30"/>
      <c r="M8" s="28">
        <v>23609058</v>
      </c>
      <c r="N8" s="29"/>
    </row>
    <row r="9" spans="1:14" ht="40.5" customHeight="1" x14ac:dyDescent="0.3">
      <c r="A9" s="25" t="s">
        <v>24</v>
      </c>
      <c r="B9" s="19"/>
      <c r="C9" s="26" t="s">
        <v>62</v>
      </c>
      <c r="D9" s="26"/>
      <c r="E9" s="26"/>
      <c r="F9" s="26"/>
      <c r="G9" s="19">
        <v>40</v>
      </c>
      <c r="H9" s="19"/>
      <c r="I9" s="19"/>
      <c r="J9" s="30" t="s">
        <v>65</v>
      </c>
      <c r="K9" s="30"/>
      <c r="L9" s="30"/>
      <c r="M9" s="28">
        <v>29900260</v>
      </c>
      <c r="N9" s="29"/>
    </row>
    <row r="10" spans="1:14" ht="40.5" customHeight="1" x14ac:dyDescent="0.3">
      <c r="A10" s="25" t="s">
        <v>25</v>
      </c>
      <c r="B10" s="19"/>
      <c r="C10" s="26" t="s">
        <v>66</v>
      </c>
      <c r="D10" s="26"/>
      <c r="E10" s="26"/>
      <c r="F10" s="26"/>
      <c r="G10" s="19">
        <v>28</v>
      </c>
      <c r="H10" s="19"/>
      <c r="I10" s="19"/>
      <c r="J10" s="30" t="s">
        <v>67</v>
      </c>
      <c r="K10" s="30"/>
      <c r="L10" s="30"/>
      <c r="M10" s="28">
        <v>5576440</v>
      </c>
      <c r="N10" s="29"/>
    </row>
    <row r="11" spans="1:14" ht="40.5" customHeight="1" x14ac:dyDescent="0.3">
      <c r="A11" s="25" t="s">
        <v>26</v>
      </c>
      <c r="B11" s="19"/>
      <c r="C11" s="26" t="s">
        <v>68</v>
      </c>
      <c r="D11" s="26"/>
      <c r="E11" s="26"/>
      <c r="F11" s="26"/>
      <c r="G11" s="19">
        <v>22</v>
      </c>
      <c r="H11" s="19"/>
      <c r="I11" s="19"/>
      <c r="J11" s="30" t="s">
        <v>69</v>
      </c>
      <c r="K11" s="30"/>
      <c r="L11" s="30"/>
      <c r="M11" s="28">
        <v>3418050</v>
      </c>
      <c r="N11" s="29"/>
    </row>
    <row r="12" spans="1:14" ht="40.5" customHeight="1" x14ac:dyDescent="0.3">
      <c r="A12" s="25" t="s">
        <v>27</v>
      </c>
      <c r="B12" s="19"/>
      <c r="C12" s="26" t="s">
        <v>56</v>
      </c>
      <c r="D12" s="26"/>
      <c r="E12" s="26"/>
      <c r="F12" s="26"/>
      <c r="G12" s="19">
        <v>14</v>
      </c>
      <c r="H12" s="19"/>
      <c r="I12" s="19"/>
      <c r="J12" s="30" t="s">
        <v>70</v>
      </c>
      <c r="K12" s="30"/>
      <c r="L12" s="30"/>
      <c r="M12" s="28">
        <v>2465370</v>
      </c>
      <c r="N12" s="29"/>
    </row>
    <row r="13" spans="1:14" ht="40.5" customHeight="1" x14ac:dyDescent="0.3">
      <c r="A13" s="25" t="s">
        <v>28</v>
      </c>
      <c r="B13" s="19"/>
      <c r="C13" s="26" t="s">
        <v>72</v>
      </c>
      <c r="D13" s="26"/>
      <c r="E13" s="26"/>
      <c r="F13" s="26"/>
      <c r="G13" s="19">
        <v>23</v>
      </c>
      <c r="H13" s="19"/>
      <c r="I13" s="19"/>
      <c r="J13" s="30" t="s">
        <v>71</v>
      </c>
      <c r="K13" s="30"/>
      <c r="L13" s="30"/>
      <c r="M13" s="28">
        <v>3273000</v>
      </c>
      <c r="N13" s="29"/>
    </row>
    <row r="14" spans="1:14" ht="40.5" customHeight="1" x14ac:dyDescent="0.3">
      <c r="A14" s="25" t="s">
        <v>29</v>
      </c>
      <c r="B14" s="19"/>
      <c r="C14" s="26" t="s">
        <v>57</v>
      </c>
      <c r="D14" s="26"/>
      <c r="E14" s="26"/>
      <c r="F14" s="26"/>
      <c r="G14" s="19">
        <v>41</v>
      </c>
      <c r="H14" s="19"/>
      <c r="I14" s="19"/>
      <c r="J14" s="27" t="s">
        <v>71</v>
      </c>
      <c r="K14" s="27"/>
      <c r="L14" s="27"/>
      <c r="M14" s="28">
        <v>5812670</v>
      </c>
      <c r="N14" s="29"/>
    </row>
    <row r="15" spans="1:14" ht="40.5" customHeight="1" x14ac:dyDescent="0.3">
      <c r="A15" s="25" t="s">
        <v>30</v>
      </c>
      <c r="B15" s="19"/>
      <c r="C15" s="26" t="s">
        <v>73</v>
      </c>
      <c r="D15" s="26"/>
      <c r="E15" s="26"/>
      <c r="F15" s="26"/>
      <c r="G15" s="19">
        <v>35</v>
      </c>
      <c r="H15" s="19"/>
      <c r="I15" s="19"/>
      <c r="J15" s="30" t="s">
        <v>71</v>
      </c>
      <c r="K15" s="30"/>
      <c r="L15" s="30"/>
      <c r="M15" s="28">
        <v>32726459</v>
      </c>
      <c r="N15" s="29"/>
    </row>
    <row r="16" spans="1:14" ht="40.5" customHeight="1" thickBot="1" x14ac:dyDescent="0.35">
      <c r="A16" s="10" t="s">
        <v>31</v>
      </c>
      <c r="B16" s="11"/>
      <c r="C16" s="34"/>
      <c r="D16" s="34"/>
      <c r="E16" s="34"/>
      <c r="F16" s="34"/>
      <c r="G16" s="11">
        <f>SUM(G4:G15)</f>
        <v>339</v>
      </c>
      <c r="H16" s="11"/>
      <c r="I16" s="11"/>
      <c r="J16" s="34"/>
      <c r="K16" s="34"/>
      <c r="L16" s="34"/>
      <c r="M16" s="35">
        <f>SUM(M4:N15)</f>
        <v>121572649</v>
      </c>
      <c r="N16" s="36"/>
    </row>
    <row r="17" spans="1:14" ht="17.25" thickTop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</row>
  </sheetData>
  <mergeCells count="69">
    <mergeCell ref="A15:B15"/>
    <mergeCell ref="C15:F15"/>
    <mergeCell ref="G15:I15"/>
    <mergeCell ref="J15:L15"/>
    <mergeCell ref="M15:N15"/>
    <mergeCell ref="A14:B14"/>
    <mergeCell ref="C14:F14"/>
    <mergeCell ref="G14:I14"/>
    <mergeCell ref="J14:L14"/>
    <mergeCell ref="M14:N14"/>
    <mergeCell ref="A16:B16"/>
    <mergeCell ref="C16:F16"/>
    <mergeCell ref="G16:I16"/>
    <mergeCell ref="J16:L16"/>
    <mergeCell ref="M16:N16"/>
    <mergeCell ref="A13:B13"/>
    <mergeCell ref="C13:F13"/>
    <mergeCell ref="G13:I13"/>
    <mergeCell ref="J13:L13"/>
    <mergeCell ref="M13:N13"/>
    <mergeCell ref="A11:B11"/>
    <mergeCell ref="C11:F11"/>
    <mergeCell ref="J11:L11"/>
    <mergeCell ref="M11:N11"/>
    <mergeCell ref="A12:B12"/>
    <mergeCell ref="C12:F12"/>
    <mergeCell ref="G12:I12"/>
    <mergeCell ref="J12:L12"/>
    <mergeCell ref="M12:N12"/>
    <mergeCell ref="A10:B10"/>
    <mergeCell ref="C10:F10"/>
    <mergeCell ref="G10:I10"/>
    <mergeCell ref="J10:L10"/>
    <mergeCell ref="M10:N10"/>
    <mergeCell ref="A9:B9"/>
    <mergeCell ref="C9:F9"/>
    <mergeCell ref="G9:I9"/>
    <mergeCell ref="J9:L9"/>
    <mergeCell ref="M9:N9"/>
    <mergeCell ref="J7:L7"/>
    <mergeCell ref="M7:N7"/>
    <mergeCell ref="A8:B8"/>
    <mergeCell ref="C8:F8"/>
    <mergeCell ref="G8:I8"/>
    <mergeCell ref="J8:L8"/>
    <mergeCell ref="M8:N8"/>
    <mergeCell ref="A4:B4"/>
    <mergeCell ref="C4:F4"/>
    <mergeCell ref="G11:I11"/>
    <mergeCell ref="J4:L4"/>
    <mergeCell ref="M4:N4"/>
    <mergeCell ref="A5:B5"/>
    <mergeCell ref="C5:F5"/>
    <mergeCell ref="J5:L5"/>
    <mergeCell ref="M5:N5"/>
    <mergeCell ref="A6:B6"/>
    <mergeCell ref="C6:F6"/>
    <mergeCell ref="J6:L6"/>
    <mergeCell ref="M6:N6"/>
    <mergeCell ref="A7:B7"/>
    <mergeCell ref="C7:F7"/>
    <mergeCell ref="G7:I7"/>
    <mergeCell ref="A1:N1"/>
    <mergeCell ref="A2:B3"/>
    <mergeCell ref="C2:F3"/>
    <mergeCell ref="G2:I3"/>
    <mergeCell ref="J2:L2"/>
    <mergeCell ref="M2:N3"/>
    <mergeCell ref="J3:L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2020년기부금 모금액 및 활용실적명세서</vt:lpstr>
      <vt:lpstr>2020년기부금 지출명세서 (국내사업)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ulsansindo1310@daum.net</cp:lastModifiedBy>
  <cp:lastPrinted>2021-03-08T05:47:48Z</cp:lastPrinted>
  <dcterms:created xsi:type="dcterms:W3CDTF">2015-03-17T05:21:40Z</dcterms:created>
  <dcterms:modified xsi:type="dcterms:W3CDTF">2021-03-08T05:49:01Z</dcterms:modified>
</cp:coreProperties>
</file>